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19440" windowHeight="11760"/>
  </bookViews>
  <sheets>
    <sheet name="REFACUT FARA TVA LA DALI" sheetId="2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2" l="1"/>
  <c r="G30" i="2" l="1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1" i="2"/>
  <c r="G31" i="2" l="1"/>
  <c r="G32" i="2" s="1"/>
</calcChain>
</file>

<file path=xl/sharedStrings.xml><?xml version="1.0" encoding="utf-8"?>
<sst xmlns="http://schemas.openxmlformats.org/spreadsheetml/2006/main" count="84" uniqueCount="43">
  <si>
    <t>Nr. crt.</t>
  </si>
  <si>
    <t>UM</t>
  </si>
  <si>
    <t>CANTIT.</t>
  </si>
  <si>
    <t>PRET UNITAR</t>
  </si>
  <si>
    <t>DENUMIRE</t>
  </si>
  <si>
    <t>VALOARE</t>
  </si>
  <si>
    <t>INCADRARE CF. HG 2139/2004</t>
  </si>
  <si>
    <t>DURATA NORMALA DE FUNCTIONARE</t>
  </si>
  <si>
    <t>DOMENIU PUBLIC / PRIVAT</t>
  </si>
  <si>
    <t>buc</t>
  </si>
  <si>
    <t>domeniu privat</t>
  </si>
  <si>
    <t>Cazan mural în condensaţie pt încălzire şi producere apă caldă cu boiler încorporat cu vol min 45 l, putere termică utilă Pu=35Kw, Pn=4 bar, kit de evacuare inclus  şi pompă de recirculaţie cazan pachet VITODENS 111 W,  35KW</t>
  </si>
  <si>
    <t>Cazan mural în condensaţie doar pt încălzire cu putere termică utilă Pu=45Kw, Pn=4 bar, kit de evacuare inclus şi pompă de recirculaţie cazan pachet VITODENS 200W 49KW</t>
  </si>
  <si>
    <t>Vas de expansiune încălzire închis, V=80l, ELBI 80</t>
  </si>
  <si>
    <t>2.1.17.3</t>
  </si>
  <si>
    <t>6 ani</t>
  </si>
  <si>
    <t>obiect de inventar</t>
  </si>
  <si>
    <t>Pompă circulaţie cazan-BEP, Tn ag. Termic=90/70*C, G=3,87mc/h, H=7,0 mcolH2O, U=230V, 50Hz, grd prot. IP55, Tmax=120*C, Pnmin=10bar, WILO YONOS MAXO 25/0,5-10</t>
  </si>
  <si>
    <t>2.1.17.1.1</t>
  </si>
  <si>
    <t>8 ani</t>
  </si>
  <si>
    <t>Pompă circulaţie cazan-BEP inst P+E, Tn ag. Termic=90/70*C, G=4,34mc/h, H=7,0 mcolH2O, U=230V, 50Hz, grd prot. IP55, Tmax=120*C, Pnmin=10bar, montare pe conductă 2(A+R-nemontat) WILO YONOS MAXO 25/0,5-10</t>
  </si>
  <si>
    <t>Pompă circulaţie cazan-BEP inst mans., Tn ag. Termic=90/70*C, G=1,51mc/h, H=7,0 mcolH2O, U=230V, 50Hz, grd prot. IP55, Tmax=120*C, Pnmin=10bar, montare pe conductă 2(A+R-nemontat) WILO YONOS MAXO 25/0,5-7</t>
  </si>
  <si>
    <t>Supapă de siguranţă montată pe circuitul primar, Dn 25, Pn10, Pr=3 bar, AIRAGA 80CG</t>
  </si>
  <si>
    <t>Termostat de contact pt montat pe conductă, reglabil cu contacte unipolare în comutaţie, cu sondă de temperatură montată direct pe termostat având domeniul de reglaj 0-9*C, contacte cu putere de rupere 16A la 220</t>
  </si>
  <si>
    <t>Cronotermostat</t>
  </si>
  <si>
    <t>Filtru de impurităţi tip Y, cu filtru inox, Dn=50mm pt montare pe retur instalaţie de încălzire, Pn=6 bar</t>
  </si>
  <si>
    <t>Filtru de impurităţi tip Y, cu filtru inox, Dn=50mm pt montare pe instalaţie de apă rece, Pn=6 bar</t>
  </si>
  <si>
    <t>Filtru de impurităţi apă rece cu cartuş filtrant lavabil, Dn=25mm, Pn=6 bar</t>
  </si>
  <si>
    <t>Dozator polifosfaţi Dn=25mm, Pn=6 bar</t>
  </si>
  <si>
    <t>Apometru, debit max.3,0 mc/h, Pn=10 bar pt montat pe conducta de apă dedurizată-încărcare inst. încălzire</t>
  </si>
  <si>
    <t>Electrovană gaz normal deschisă Dn 11/4"</t>
  </si>
  <si>
    <t>Detector gaze naturale</t>
  </si>
  <si>
    <t>Neutralizator condens</t>
  </si>
  <si>
    <t>Stingător portabil cu praf şi CO2 minim 6 kg</t>
  </si>
  <si>
    <t>Total echipamente</t>
  </si>
  <si>
    <t>Total general</t>
  </si>
  <si>
    <t>1.9.3</t>
  </si>
  <si>
    <t>12 ani</t>
  </si>
  <si>
    <t>Instalaţii încălzire imobil str. Olteț nr. 5</t>
  </si>
  <si>
    <t xml:space="preserve"> BUNURI REZULTATE ÎN CADRUL  REABILITĂRII IMOBILULUI SITUAT ÎN STRADA OLTEȚ NR. 5 </t>
  </si>
  <si>
    <t>Presedinte de sedinţă,</t>
  </si>
  <si>
    <t>Anexa nr.1 a Hotărârea Consiliului Local al Municipiului Craiova nr.312/2020</t>
  </si>
  <si>
    <t>Adrian COSMAN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</si>
</sst>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l_e_i_-;\-* #,##0.00\ _l_e_i_-;_-* &quot;-&quot;??\ _l_e_i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6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43" fontId="0" fillId="0" borderId="0" xfId="1" applyFont="1"/>
    <xf numFmtId="43" fontId="0" fillId="0" borderId="0" xfId="1" applyFont="1" applyAlignment="1">
      <alignment vertical="center"/>
    </xf>
    <xf numFmtId="43" fontId="0" fillId="0" borderId="0" xfId="1" applyFont="1" applyAlignment="1">
      <alignment horizontal="center" vertical="center"/>
    </xf>
    <xf numFmtId="0" fontId="0" fillId="0" borderId="0" xfId="0" applyAlignment="1">
      <alignment vertical="center"/>
    </xf>
    <xf numFmtId="4" fontId="0" fillId="0" borderId="0" xfId="0" applyNumberFormat="1" applyFont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2" fontId="0" fillId="0" borderId="0" xfId="0" applyNumberFormat="1" applyAlignment="1">
      <alignment horizontal="center" vertical="center"/>
    </xf>
    <xf numFmtId="0" fontId="2" fillId="0" borderId="0" xfId="0" applyFont="1"/>
    <xf numFmtId="43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2" borderId="0" xfId="0" applyFill="1" applyAlignment="1">
      <alignment horizontal="center" vertical="center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/>
    <xf numFmtId="0" fontId="0" fillId="0" borderId="0" xfId="1" applyNumberFormat="1" applyFont="1" applyAlignment="1">
      <alignment horizontal="center" vertical="center"/>
    </xf>
    <xf numFmtId="43" fontId="2" fillId="0" borderId="0" xfId="1" applyFont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Alignment="1">
      <alignment horizontal="left" wrapText="1"/>
    </xf>
    <xf numFmtId="0" fontId="4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/>
    </xf>
    <xf numFmtId="0" fontId="4" fillId="0" borderId="0" xfId="0" applyFont="1"/>
    <xf numFmtId="0" fontId="7" fillId="0" borderId="0" xfId="0" applyFont="1"/>
    <xf numFmtId="0" fontId="4" fillId="0" borderId="0" xfId="0" applyFont="1" applyAlignment="1"/>
    <xf numFmtId="0" fontId="4" fillId="0" borderId="0" xfId="0" applyFont="1" applyAlignment="1">
      <alignment wrapText="1"/>
    </xf>
  </cellXfs>
  <cellStyles count="2">
    <cellStyle name="Normal" xfId="0" builtinId="0"/>
    <cellStyle name="Virgulă" xfId="1" builtinId="3"/>
  </cellStyles>
  <dxfs count="2">
    <dxf>
      <numFmt numFmtId="0" formatCode="General"/>
    </dxf>
    <dxf>
      <font>
        <strike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2" name="Table13" displayName="Table13" ref="B10:J32" totalsRowShown="0" headerRowDxfId="1">
  <autoFilter ref="B10:J32"/>
  <tableColumns count="9">
    <tableColumn id="1" name="Nr. crt."/>
    <tableColumn id="2" name="DENUMIRE"/>
    <tableColumn id="3" name="UM"/>
    <tableColumn id="4" name="CANTIT."/>
    <tableColumn id="5" name="PRET UNITAR"/>
    <tableColumn id="6" name="VALOARE" dataDxfId="0">
      <calculatedColumnFormula>Table13[[#This Row],[CANTIT.]]*Table13[[#This Row],[PRET UNITAR]]</calculatedColumnFormula>
    </tableColumn>
    <tableColumn id="7" name="INCADRARE CF. HG 2139/2004"/>
    <tableColumn id="8" name="DURATA NORMALA DE FUNCTIONARE"/>
    <tableColumn id="9" name="DOMENIU PUBLIC / PRIVAT"/>
  </tableColumns>
  <tableStyleInfo name="TableStyleLight15"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50"/>
  <sheetViews>
    <sheetView tabSelected="1" topLeftCell="B2" zoomScale="80" zoomScaleNormal="80" workbookViewId="0">
      <selection activeCell="C47" sqref="C47:J47"/>
    </sheetView>
  </sheetViews>
  <sheetFormatPr defaultRowHeight="15" x14ac:dyDescent="0.25"/>
  <cols>
    <col min="1" max="1" width="1.42578125" customWidth="1"/>
    <col min="2" max="2" width="4" customWidth="1"/>
    <col min="3" max="3" width="44.85546875" customWidth="1"/>
    <col min="4" max="4" width="7" customWidth="1"/>
    <col min="5" max="5" width="6.85546875" customWidth="1"/>
    <col min="6" max="6" width="16.28515625" customWidth="1"/>
    <col min="7" max="7" width="15.42578125" customWidth="1"/>
    <col min="8" max="8" width="13.140625" customWidth="1"/>
    <col min="9" max="9" width="13.28515625" customWidth="1"/>
    <col min="10" max="10" width="15.42578125" customWidth="1"/>
    <col min="14" max="14" width="15.42578125" customWidth="1"/>
  </cols>
  <sheetData>
    <row r="1" spans="2:14" hidden="1" x14ac:dyDescent="0.25"/>
    <row r="4" spans="2:14" ht="15.75" x14ac:dyDescent="0.25">
      <c r="C4" s="33" t="s">
        <v>41</v>
      </c>
    </row>
    <row r="5" spans="2:14" ht="30" customHeight="1" x14ac:dyDescent="0.25">
      <c r="B5" s="29" t="s">
        <v>39</v>
      </c>
      <c r="C5" s="29"/>
      <c r="D5" s="29"/>
      <c r="E5" s="29"/>
      <c r="F5" s="29"/>
      <c r="G5" s="29"/>
      <c r="H5" s="29"/>
      <c r="I5" s="29"/>
      <c r="J5" s="29"/>
    </row>
    <row r="6" spans="2:14" ht="0.75" hidden="1" customHeight="1" x14ac:dyDescent="0.25"/>
    <row r="7" spans="2:14" ht="0.75" customHeight="1" x14ac:dyDescent="0.25"/>
    <row r="8" spans="2:14" ht="18" customHeight="1" x14ac:dyDescent="0.25">
      <c r="B8" s="30"/>
      <c r="C8" s="30"/>
      <c r="D8" s="30"/>
      <c r="E8" s="30"/>
      <c r="F8" s="30"/>
      <c r="G8" s="30"/>
      <c r="H8" s="30"/>
      <c r="I8" s="30"/>
      <c r="J8" s="30"/>
    </row>
    <row r="9" spans="2:14" ht="4.5" customHeight="1" x14ac:dyDescent="0.25"/>
    <row r="10" spans="2:14" ht="22.5" x14ac:dyDescent="0.25">
      <c r="B10" s="5" t="s">
        <v>0</v>
      </c>
      <c r="C10" s="6" t="s">
        <v>4</v>
      </c>
      <c r="D10" s="6" t="s">
        <v>1</v>
      </c>
      <c r="E10" s="6" t="s">
        <v>2</v>
      </c>
      <c r="F10" s="5" t="s">
        <v>3</v>
      </c>
      <c r="G10" s="6" t="s">
        <v>5</v>
      </c>
      <c r="H10" s="5" t="s">
        <v>6</v>
      </c>
      <c r="I10" s="5" t="s">
        <v>7</v>
      </c>
      <c r="J10" s="5" t="s">
        <v>8</v>
      </c>
    </row>
    <row r="11" spans="2:14" ht="29.25" customHeight="1" x14ac:dyDescent="0.25">
      <c r="B11" s="4">
        <v>1</v>
      </c>
      <c r="C11" s="27" t="s">
        <v>38</v>
      </c>
      <c r="D11" s="4" t="s">
        <v>9</v>
      </c>
      <c r="E11" s="4">
        <v>1</v>
      </c>
      <c r="F11" s="11">
        <v>191727.87</v>
      </c>
      <c r="G11" s="26">
        <f>Table13[[#This Row],[CANTIT.]]*Table13[[#This Row],[PRET UNITAR]]</f>
        <v>191727.87</v>
      </c>
      <c r="H11" s="21" t="s">
        <v>36</v>
      </c>
      <c r="I11" s="21" t="s">
        <v>37</v>
      </c>
      <c r="J11" s="3" t="s">
        <v>10</v>
      </c>
    </row>
    <row r="12" spans="2:14" ht="29.25" customHeight="1" x14ac:dyDescent="0.25">
      <c r="B12" s="4"/>
      <c r="C12" s="10"/>
      <c r="D12" s="4"/>
      <c r="E12" s="4"/>
      <c r="F12" s="11"/>
      <c r="G12" s="25">
        <f>Table13[[#This Row],[CANTIT.]]*Table13[[#This Row],[PRET UNITAR]]</f>
        <v>0</v>
      </c>
      <c r="H12" s="21"/>
      <c r="I12" s="21"/>
      <c r="J12" s="3"/>
    </row>
    <row r="13" spans="2:14" ht="60" x14ac:dyDescent="0.25">
      <c r="B13" s="4">
        <v>2</v>
      </c>
      <c r="C13" s="13" t="s">
        <v>12</v>
      </c>
      <c r="D13" s="4" t="s">
        <v>9</v>
      </c>
      <c r="E13" s="4">
        <v>1</v>
      </c>
      <c r="F13" s="9">
        <v>20984.15</v>
      </c>
      <c r="G13" s="9">
        <f>Table13[[#This Row],[CANTIT.]]*Table13[[#This Row],[PRET UNITAR]]</f>
        <v>20984.15</v>
      </c>
      <c r="H13" s="4" t="s">
        <v>14</v>
      </c>
      <c r="I13" s="4" t="s">
        <v>15</v>
      </c>
      <c r="J13" s="3" t="s">
        <v>10</v>
      </c>
      <c r="N13" s="7"/>
    </row>
    <row r="14" spans="2:14" ht="87.75" customHeight="1" x14ac:dyDescent="0.25">
      <c r="B14" s="4">
        <v>3</v>
      </c>
      <c r="C14" s="13" t="s">
        <v>11</v>
      </c>
      <c r="D14" s="4" t="s">
        <v>9</v>
      </c>
      <c r="E14" s="4">
        <v>1</v>
      </c>
      <c r="F14" s="9">
        <v>14932.33</v>
      </c>
      <c r="G14" s="9">
        <f>Table13[[#This Row],[CANTIT.]]*Table13[[#This Row],[PRET UNITAR]]</f>
        <v>14932.33</v>
      </c>
      <c r="H14" s="4" t="s">
        <v>14</v>
      </c>
      <c r="I14" s="4" t="s">
        <v>15</v>
      </c>
      <c r="J14" s="3" t="s">
        <v>10</v>
      </c>
      <c r="N14" s="8"/>
    </row>
    <row r="15" spans="2:14" ht="27" customHeight="1" x14ac:dyDescent="0.25">
      <c r="B15" s="4">
        <v>4</v>
      </c>
      <c r="C15" s="14" t="s">
        <v>13</v>
      </c>
      <c r="D15" s="4" t="s">
        <v>9</v>
      </c>
      <c r="E15" s="4">
        <v>1</v>
      </c>
      <c r="F15" s="4">
        <v>736.65</v>
      </c>
      <c r="G15" s="12">
        <f>Table13[[#This Row],[CANTIT.]]*Table13[[#This Row],[PRET UNITAR]]</f>
        <v>736.65</v>
      </c>
      <c r="H15" s="22" t="s">
        <v>16</v>
      </c>
      <c r="J15" s="3"/>
      <c r="N15" s="8"/>
    </row>
    <row r="16" spans="2:14" ht="60" x14ac:dyDescent="0.25">
      <c r="B16" s="4">
        <v>5</v>
      </c>
      <c r="C16" s="1" t="s">
        <v>17</v>
      </c>
      <c r="D16" s="4" t="s">
        <v>9</v>
      </c>
      <c r="E16" s="4">
        <v>1</v>
      </c>
      <c r="F16" s="9">
        <v>5753.45</v>
      </c>
      <c r="G16" s="9">
        <f>Table13[[#This Row],[CANTIT.]]*Table13[[#This Row],[PRET UNITAR]]</f>
        <v>5753.45</v>
      </c>
      <c r="H16" s="4" t="s">
        <v>18</v>
      </c>
      <c r="I16" s="4" t="s">
        <v>19</v>
      </c>
      <c r="J16" s="3" t="s">
        <v>10</v>
      </c>
      <c r="N16" s="8"/>
    </row>
    <row r="17" spans="2:14" ht="75" x14ac:dyDescent="0.25">
      <c r="B17" s="4">
        <v>6</v>
      </c>
      <c r="C17" s="1" t="s">
        <v>20</v>
      </c>
      <c r="D17" s="4" t="s">
        <v>9</v>
      </c>
      <c r="E17" s="4">
        <v>2</v>
      </c>
      <c r="F17" s="9">
        <v>5753.45</v>
      </c>
      <c r="G17" s="9">
        <f>Table13[[#This Row],[CANTIT.]]*Table13[[#This Row],[PRET UNITAR]]</f>
        <v>11506.9</v>
      </c>
      <c r="H17" s="4" t="s">
        <v>18</v>
      </c>
      <c r="I17" s="4" t="s">
        <v>19</v>
      </c>
      <c r="J17" s="3" t="s">
        <v>10</v>
      </c>
      <c r="N17" s="8"/>
    </row>
    <row r="18" spans="2:14" ht="75" x14ac:dyDescent="0.25">
      <c r="B18" s="4">
        <v>7</v>
      </c>
      <c r="C18" s="1" t="s">
        <v>21</v>
      </c>
      <c r="D18" s="4" t="s">
        <v>9</v>
      </c>
      <c r="E18" s="4">
        <v>2</v>
      </c>
      <c r="F18" s="9">
        <v>5349.38</v>
      </c>
      <c r="G18" s="9">
        <f>Table13[[#This Row],[CANTIT.]]*Table13[[#This Row],[PRET UNITAR]]</f>
        <v>10698.76</v>
      </c>
      <c r="H18" s="4" t="s">
        <v>18</v>
      </c>
      <c r="I18" s="4" t="s">
        <v>19</v>
      </c>
      <c r="J18" s="3" t="s">
        <v>10</v>
      </c>
    </row>
    <row r="19" spans="2:14" ht="30" x14ac:dyDescent="0.25">
      <c r="B19" s="4">
        <v>8</v>
      </c>
      <c r="C19" s="1" t="s">
        <v>22</v>
      </c>
      <c r="D19" s="4" t="s">
        <v>9</v>
      </c>
      <c r="E19" s="4">
        <v>2</v>
      </c>
      <c r="F19" s="15">
        <v>580.65</v>
      </c>
      <c r="G19" s="9">
        <f>Table13[[#This Row],[CANTIT.]]*Table13[[#This Row],[PRET UNITAR]]</f>
        <v>1161.3</v>
      </c>
      <c r="H19" s="20" t="s">
        <v>16</v>
      </c>
      <c r="J19" s="3"/>
    </row>
    <row r="20" spans="2:14" ht="75" x14ac:dyDescent="0.25">
      <c r="B20" s="4">
        <v>9</v>
      </c>
      <c r="C20" s="1" t="s">
        <v>23</v>
      </c>
      <c r="D20" s="4" t="s">
        <v>9</v>
      </c>
      <c r="E20" s="4">
        <v>2</v>
      </c>
      <c r="F20" s="4">
        <v>546.66999999999996</v>
      </c>
      <c r="G20" s="9">
        <f>Table13[[#This Row],[CANTIT.]]*Table13[[#This Row],[PRET UNITAR]]</f>
        <v>1093.3399999999999</v>
      </c>
      <c r="H20" s="3" t="s">
        <v>16</v>
      </c>
      <c r="I20" s="10"/>
      <c r="J20" s="3"/>
    </row>
    <row r="21" spans="2:14" ht="30" x14ac:dyDescent="0.25">
      <c r="B21" s="4">
        <v>10</v>
      </c>
      <c r="C21" s="10" t="s">
        <v>24</v>
      </c>
      <c r="D21" s="4" t="s">
        <v>9</v>
      </c>
      <c r="E21" s="4">
        <v>2</v>
      </c>
      <c r="F21" s="15">
        <v>509.6</v>
      </c>
      <c r="G21" s="9">
        <f>Table13[[#This Row],[CANTIT.]]*Table13[[#This Row],[PRET UNITAR]]</f>
        <v>1019.2</v>
      </c>
      <c r="H21" s="20" t="s">
        <v>16</v>
      </c>
      <c r="J21" s="3"/>
    </row>
    <row r="22" spans="2:14" ht="45" x14ac:dyDescent="0.25">
      <c r="B22" s="4">
        <v>11</v>
      </c>
      <c r="C22" s="2" t="s">
        <v>25</v>
      </c>
      <c r="D22" s="4" t="s">
        <v>9</v>
      </c>
      <c r="E22" s="4">
        <v>1</v>
      </c>
      <c r="F22" s="15">
        <v>364</v>
      </c>
      <c r="G22" s="15">
        <f>Table13[[#This Row],[CANTIT.]]*Table13[[#This Row],[PRET UNITAR]]</f>
        <v>364</v>
      </c>
      <c r="H22" s="20" t="s">
        <v>16</v>
      </c>
      <c r="J22" s="3"/>
    </row>
    <row r="23" spans="2:14" ht="47.25" customHeight="1" x14ac:dyDescent="0.25">
      <c r="B23" s="4">
        <v>12</v>
      </c>
      <c r="C23" s="2" t="s">
        <v>26</v>
      </c>
      <c r="D23" s="4" t="s">
        <v>9</v>
      </c>
      <c r="E23" s="4">
        <v>1</v>
      </c>
      <c r="F23" s="4">
        <v>121.33</v>
      </c>
      <c r="G23" s="12">
        <f>Table13[[#This Row],[CANTIT.]]*Table13[[#This Row],[PRET UNITAR]]</f>
        <v>121.33</v>
      </c>
      <c r="H23" s="3" t="s">
        <v>16</v>
      </c>
      <c r="J23" s="3"/>
    </row>
    <row r="24" spans="2:14" ht="30" x14ac:dyDescent="0.25">
      <c r="B24" s="4">
        <v>13</v>
      </c>
      <c r="C24" s="2" t="s">
        <v>27</v>
      </c>
      <c r="D24" s="4" t="s">
        <v>9</v>
      </c>
      <c r="E24" s="4">
        <v>1</v>
      </c>
      <c r="F24" s="15">
        <v>156</v>
      </c>
      <c r="G24" s="15">
        <f>Table13[[#This Row],[CANTIT.]]*Table13[[#This Row],[PRET UNITAR]]</f>
        <v>156</v>
      </c>
      <c r="H24" s="20" t="s">
        <v>16</v>
      </c>
      <c r="J24" s="3"/>
    </row>
    <row r="25" spans="2:14" ht="30" x14ac:dyDescent="0.25">
      <c r="B25" s="4">
        <v>14</v>
      </c>
      <c r="C25" s="10" t="s">
        <v>28</v>
      </c>
      <c r="D25" s="4" t="s">
        <v>9</v>
      </c>
      <c r="E25" s="4">
        <v>1</v>
      </c>
      <c r="F25" s="4">
        <v>281.66000000000003</v>
      </c>
      <c r="G25" s="12">
        <f>Table13[[#This Row],[CANTIT.]]*Table13[[#This Row],[PRET UNITAR]]</f>
        <v>281.66000000000003</v>
      </c>
      <c r="H25" s="20" t="s">
        <v>16</v>
      </c>
      <c r="J25" s="3"/>
    </row>
    <row r="26" spans="2:14" ht="45" x14ac:dyDescent="0.25">
      <c r="B26" s="4">
        <v>15</v>
      </c>
      <c r="C26" s="1" t="s">
        <v>29</v>
      </c>
      <c r="D26" s="4" t="s">
        <v>9</v>
      </c>
      <c r="E26" s="4">
        <v>1</v>
      </c>
      <c r="F26" s="15">
        <v>1473.3</v>
      </c>
      <c r="G26" s="9">
        <f>Table13[[#This Row],[CANTIT.]]*Table13[[#This Row],[PRET UNITAR]]</f>
        <v>1473.3</v>
      </c>
      <c r="H26" s="3" t="s">
        <v>16</v>
      </c>
      <c r="J26" s="3"/>
    </row>
    <row r="27" spans="2:14" ht="33" customHeight="1" x14ac:dyDescent="0.25">
      <c r="B27" s="4">
        <v>16</v>
      </c>
      <c r="C27" s="10" t="s">
        <v>30</v>
      </c>
      <c r="D27" s="4" t="s">
        <v>9</v>
      </c>
      <c r="E27" s="4">
        <v>1</v>
      </c>
      <c r="F27" s="4">
        <v>643.5</v>
      </c>
      <c r="G27" s="12">
        <f>Table13[[#This Row],[CANTIT.]]*Table13[[#This Row],[PRET UNITAR]]</f>
        <v>643.5</v>
      </c>
      <c r="H27" s="23" t="s">
        <v>16</v>
      </c>
      <c r="J27" s="3"/>
    </row>
    <row r="28" spans="2:14" ht="29.25" customHeight="1" x14ac:dyDescent="0.25">
      <c r="B28" s="10">
        <v>17</v>
      </c>
      <c r="C28" s="10" t="s">
        <v>31</v>
      </c>
      <c r="D28" s="4" t="s">
        <v>9</v>
      </c>
      <c r="E28" s="4">
        <v>1</v>
      </c>
      <c r="F28" s="4">
        <v>606.65</v>
      </c>
      <c r="G28" s="12">
        <f>Table13[[#This Row],[CANTIT.]]*Table13[[#This Row],[PRET UNITAR]]</f>
        <v>606.65</v>
      </c>
      <c r="H28" s="23" t="s">
        <v>16</v>
      </c>
      <c r="J28" s="3"/>
    </row>
    <row r="29" spans="2:14" ht="29.25" customHeight="1" x14ac:dyDescent="0.25">
      <c r="B29" s="4">
        <v>18</v>
      </c>
      <c r="C29" s="14" t="s">
        <v>32</v>
      </c>
      <c r="D29" s="4" t="s">
        <v>9</v>
      </c>
      <c r="E29" s="4">
        <v>2</v>
      </c>
      <c r="F29" s="4">
        <v>2491.61</v>
      </c>
      <c r="G29" s="9">
        <f>Table13[[#This Row],[CANTIT.]]*Table13[[#This Row],[PRET UNITAR]]</f>
        <v>4983.22</v>
      </c>
      <c r="H29" s="23" t="s">
        <v>16</v>
      </c>
      <c r="J29" s="3"/>
    </row>
    <row r="30" spans="2:14" ht="33.75" customHeight="1" x14ac:dyDescent="0.25">
      <c r="B30" s="4">
        <v>19</v>
      </c>
      <c r="C30" s="14" t="s">
        <v>33</v>
      </c>
      <c r="D30" s="4" t="s">
        <v>9</v>
      </c>
      <c r="E30" s="4">
        <v>1</v>
      </c>
      <c r="F30" s="4">
        <v>758.32</v>
      </c>
      <c r="G30" s="12">
        <f>Table13[[#This Row],[CANTIT.]]*Table13[[#This Row],[PRET UNITAR]]</f>
        <v>758.32</v>
      </c>
      <c r="H30" s="23" t="s">
        <v>16</v>
      </c>
      <c r="J30" s="3"/>
    </row>
    <row r="31" spans="2:14" x14ac:dyDescent="0.25">
      <c r="C31" s="16" t="s">
        <v>34</v>
      </c>
      <c r="D31" s="4"/>
      <c r="E31" s="4"/>
      <c r="F31" s="4"/>
      <c r="G31" s="17">
        <f>SUM(G13:G30)</f>
        <v>77274.060000000012</v>
      </c>
    </row>
    <row r="32" spans="2:14" ht="22.5" customHeight="1" x14ac:dyDescent="0.25">
      <c r="C32" s="16" t="s">
        <v>35</v>
      </c>
      <c r="D32" s="18"/>
      <c r="E32" s="18"/>
      <c r="F32" s="18"/>
      <c r="G32" s="17">
        <f>G11+G31</f>
        <v>269001.93</v>
      </c>
    </row>
    <row r="33" spans="2:14" ht="0.75" customHeight="1" x14ac:dyDescent="0.25">
      <c r="C33" s="16"/>
      <c r="D33" s="18"/>
      <c r="E33" s="18"/>
      <c r="F33" s="18"/>
      <c r="G33" s="17"/>
    </row>
    <row r="34" spans="2:14" ht="22.5" customHeight="1" x14ac:dyDescent="0.25">
      <c r="C34" s="31"/>
      <c r="D34" s="31"/>
      <c r="E34" s="31"/>
      <c r="F34" s="31"/>
      <c r="G34" s="31"/>
      <c r="H34" s="31"/>
    </row>
    <row r="35" spans="2:14" ht="18.75" customHeight="1" x14ac:dyDescent="0.25">
      <c r="B35" s="32"/>
      <c r="C35" s="34" t="s">
        <v>40</v>
      </c>
      <c r="D35" s="34"/>
      <c r="E35" s="34"/>
      <c r="F35" s="34"/>
      <c r="G35" s="34"/>
      <c r="H35" s="34"/>
      <c r="I35" s="34"/>
      <c r="J35" s="34"/>
    </row>
    <row r="36" spans="2:14" x14ac:dyDescent="0.25">
      <c r="B36" s="32"/>
      <c r="C36" s="34" t="s">
        <v>42</v>
      </c>
      <c r="D36" s="34"/>
      <c r="E36" s="34"/>
      <c r="F36" s="34"/>
      <c r="G36" s="34"/>
      <c r="H36" s="34"/>
      <c r="I36" s="34"/>
      <c r="J36" s="34"/>
    </row>
    <row r="37" spans="2:14" x14ac:dyDescent="0.25">
      <c r="B37" s="32"/>
      <c r="C37" s="35"/>
      <c r="D37" s="35"/>
      <c r="E37" s="35"/>
      <c r="F37" s="35"/>
      <c r="G37" s="35"/>
      <c r="H37" s="35"/>
      <c r="I37" s="35"/>
      <c r="J37" s="35"/>
    </row>
    <row r="38" spans="2:14" ht="29.25" customHeight="1" x14ac:dyDescent="0.25">
      <c r="C38" s="28"/>
      <c r="D38" s="28"/>
      <c r="E38" s="28"/>
      <c r="F38" s="28"/>
      <c r="G38" s="28"/>
      <c r="H38" s="28"/>
      <c r="I38" s="28"/>
      <c r="J38" s="28"/>
    </row>
    <row r="39" spans="2:14" x14ac:dyDescent="0.25">
      <c r="N39" s="24"/>
    </row>
    <row r="40" spans="2:14" x14ac:dyDescent="0.25">
      <c r="N40" s="24"/>
    </row>
    <row r="41" spans="2:14" x14ac:dyDescent="0.25">
      <c r="N41" s="24"/>
    </row>
    <row r="42" spans="2:14" x14ac:dyDescent="0.25">
      <c r="N42" s="24"/>
    </row>
    <row r="44" spans="2:14" x14ac:dyDescent="0.25">
      <c r="C44" s="31"/>
      <c r="D44" s="31"/>
      <c r="E44" s="31"/>
      <c r="F44" s="31"/>
      <c r="G44" s="31"/>
      <c r="H44" s="31"/>
    </row>
    <row r="45" spans="2:14" x14ac:dyDescent="0.25">
      <c r="C45" s="19"/>
      <c r="D45" s="19"/>
      <c r="E45" s="19"/>
      <c r="F45" s="19"/>
      <c r="G45" s="19"/>
    </row>
    <row r="47" spans="2:14" ht="21" customHeight="1" x14ac:dyDescent="0.25">
      <c r="C47" s="28"/>
      <c r="D47" s="28"/>
      <c r="E47" s="28"/>
      <c r="F47" s="28"/>
      <c r="G47" s="28"/>
      <c r="H47" s="28"/>
      <c r="I47" s="28"/>
      <c r="J47" s="28"/>
    </row>
    <row r="48" spans="2:14" ht="12" customHeight="1" x14ac:dyDescent="0.25">
      <c r="C48" s="28"/>
      <c r="D48" s="28"/>
      <c r="E48" s="28"/>
      <c r="F48" s="28"/>
      <c r="G48" s="28"/>
      <c r="H48" s="28"/>
      <c r="I48" s="28"/>
      <c r="J48" s="28"/>
    </row>
    <row r="49" spans="3:10" ht="21" customHeight="1" x14ac:dyDescent="0.25"/>
    <row r="50" spans="3:10" ht="18" customHeight="1" x14ac:dyDescent="0.25">
      <c r="C50" s="28"/>
      <c r="D50" s="28"/>
      <c r="E50" s="28"/>
      <c r="F50" s="28"/>
      <c r="G50" s="28"/>
      <c r="H50" s="28"/>
      <c r="I50" s="28"/>
      <c r="J50" s="28"/>
    </row>
  </sheetData>
  <mergeCells count="9">
    <mergeCell ref="C47:J47"/>
    <mergeCell ref="C48:J48"/>
    <mergeCell ref="C50:J50"/>
    <mergeCell ref="B5:J5"/>
    <mergeCell ref="B8:J8"/>
    <mergeCell ref="C34:H34"/>
    <mergeCell ref="C37:J37"/>
    <mergeCell ref="C38:J38"/>
    <mergeCell ref="C44:H44"/>
  </mergeCells>
  <pageMargins left="0.31496062992125984" right="0.11811023622047245" top="0.15748031496062992" bottom="0" header="0" footer="0"/>
  <pageSetup paperSize="9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1</vt:i4>
      </vt:variant>
    </vt:vector>
  </HeadingPairs>
  <TitlesOfParts>
    <vt:vector size="1" baseType="lpstr">
      <vt:lpstr>REFACUT FARA TVA LA DALI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2020-09-17T08:42:06Z</dcterms:modified>
</cp:coreProperties>
</file>